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1184" sheetId="1" r:id="rId1"/>
  </sheets>
  <definedNames>
    <definedName name="_xlnm.Print_Area" localSheetId="0">КПК0611184!$A$1:$BQ$107</definedName>
  </definedNames>
  <calcPr calcId="162913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<sst xmlns="http://schemas.openxmlformats.org/spreadsheetml/2006/main" count="152" uniqueCount="99">
  <si>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</si>
  <si>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</si>
  <si>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</si>
  <si>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</si>
  <si>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</si>
  <si>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</si>
  <si>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</si>
  <si>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</si>
  <si>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</si>
  <si>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</si>
  <si>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</si>
  <si>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</si>
  <si>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</si>
  <si>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</si>
  <si>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</si>
  <si>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</si>
  <si>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</si>
  <si>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</si>
  <si>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</si>
  <si>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</si>
  <si>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</si>
  <si>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</si>
  <si>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</si>
  <si>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</si>
  <si>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</si>
  <si>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</si>
  <si>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</si>
  <si>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</si>
  <si>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</si>
  <si>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</si>
  <si>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</si>
  <si>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</si>
  <si>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</si>
  <si>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</si>
  <si>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</si>
  <si>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</si>
  <si>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</si>
  <si>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</si>
  <si>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</si>
  <si>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</si>
  <si>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</si>
  <si>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</si>
  <si>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</si>
  <si>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</si>
  <si>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</si>
  <si>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</si>
  <si>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</si>
  <si>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</si>
  <si>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</si>
  <si>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</si>
  <si>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</si>
  <si>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</si>
  <si>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</si>
  <si>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</si>
  <si>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</si>
  <si>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</si>
  <si>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</si>
  <si>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</si>
  <si>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</si>
  <si>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</si>
  <si>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</si>
  <si>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</si>
  <si>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</si>
  <si>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</si>
  <si>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</si>
  <si>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</si>
  <si>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</si>
  <si>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</si>
  <si>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</si>
  <si>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</si>
  <si>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</si>
  <si>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одного учня НУШ</t>
  </si>
  <si>
    <t>Середні витрати на придбання обладнення в одному класі НУШ</t>
  </si>
  <si>
    <t>Відсоток виконання придбання оснащення в рамках реалізації проєкту "Нова українська школа"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</si>
  <si>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</si>
  <si>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Відхилення касових видатків від затвердженого кошторису за результатами 2025 року пояснюється економією коштів за загальним фондом по КЕКВ 2210 "Предмети, матеріали, обладнення та інвентар" в сумі 1759,00 грн.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</si>
  <si>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</si>
  <si>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</si>
  <si>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</si>
  <si>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</si>
  <si>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</si>
  <si>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</si>
  <si>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</si>
  <si>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</si>
  <si>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0611184</t>
  </si>
  <si>
    <t>0610000</t>
  </si>
  <si>
    <t>1184</t>
  </si>
  <si>
    <t>0990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</si>
  <si>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</si>
  <si>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</si>
  <si>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</si>
  <si>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</si>
  <si>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((4818,14/4830,71)+(112423,5/112716,67)) / 2 * 100 = 99,74</t>
  </si>
  <si>
    <t>'І(ефф.)баз =  = 0</t>
  </si>
  <si>
    <t>І(як.)звіт = ((200/200)) / 1 * 100 = 100</t>
  </si>
  <si>
    <t>I1 = 99,74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</si>
  <si>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</si>
  <si>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</si>
  <si>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99,74 + 100 + 0 =  199.74 -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</si>
</sst>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77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80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77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80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85.5" customHeight="1" x14ac:dyDescent="0.2">
      <c r="A19" s="10" t="s">
        <v>7</v>
      </c>
      <c r="B19" s="119" t="s">
        <v>84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87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74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81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2.7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4830.71</v>
      </c>
      <c r="AR30" s="71"/>
      <c r="AS30" s="71"/>
      <c r="AT30" s="71"/>
      <c r="AU30" s="71"/>
      <c r="AV30" s="71"/>
      <c r="AW30" s="71">
        <v>4818.1400000000003</v>
      </c>
      <c r="AX30" s="71"/>
      <c r="AY30" s="71"/>
      <c r="AZ30" s="71"/>
      <c r="BA30" s="71"/>
      <c r="BB30" s="71"/>
      <c r="BC30" s="83">
        <f>IF(BI30 = -1,(IF(AW30=0,0,AQ30/AW30)),(IF(AQ30=0,0,AW30/AQ30)))</f>
        <v>0.99739789803155232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5" customHeight="1" x14ac:dyDescent="0.2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IF(BI31 = -1, (IF(AE31=0,0,Y31/AE31)),(IF(Y31=0,0,AE31/Y31)))</f>
        <v>0</v>
      </c>
      <c r="AL31" s="83"/>
      <c r="AM31" s="83"/>
      <c r="AN31" s="83"/>
      <c r="AO31" s="83"/>
      <c r="AP31" s="83"/>
      <c r="AQ31" s="71">
        <v>112716.67</v>
      </c>
      <c r="AR31" s="71"/>
      <c r="AS31" s="71"/>
      <c r="AT31" s="71"/>
      <c r="AU31" s="71"/>
      <c r="AV31" s="71"/>
      <c r="AW31" s="71">
        <v>112423.5</v>
      </c>
      <c r="AX31" s="71"/>
      <c r="AY31" s="71"/>
      <c r="AZ31" s="71"/>
      <c r="BA31" s="71"/>
      <c r="BB31" s="71"/>
      <c r="BC31" s="83">
        <f>IF(BI31 = -1,(IF(AW31=0,0,AQ31/AW31)),(IF(AQ31=0,0,AW31/AQ31)))</f>
        <v>0.99739905375132176</v>
      </c>
      <c r="BD31" s="83"/>
      <c r="BE31" s="83"/>
      <c r="BF31" s="83"/>
      <c r="BG31" s="83"/>
      <c r="BH31" s="83"/>
      <c r="BI31" s="45">
        <v>1</v>
      </c>
    </row>
    <row r="32" spans="1:79" ht="17.25" customHeight="1" x14ac:dyDescent="0.2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69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70</v>
      </c>
      <c r="BD33" s="86"/>
      <c r="BE33" s="86"/>
      <c r="BF33" s="86"/>
      <c r="BG33" s="86"/>
      <c r="BH33" s="86"/>
      <c r="BI33" s="45" t="s">
        <v>68</v>
      </c>
      <c r="CA33" s="1" t="s">
        <v>39</v>
      </c>
    </row>
    <row r="34" spans="1:100" s="42" customFormat="1" ht="25.5" customHeight="1" x14ac:dyDescent="0.2">
      <c r="A34" s="67"/>
      <c r="B34" s="67"/>
      <c r="C34" s="107" t="s">
        <v>73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71">
        <v>0</v>
      </c>
      <c r="Z34" s="71"/>
      <c r="AA34" s="71"/>
      <c r="AB34" s="71"/>
      <c r="AC34" s="71"/>
      <c r="AD34" s="71"/>
      <c r="AE34" s="71">
        <v>0</v>
      </c>
      <c r="AF34" s="71"/>
      <c r="AG34" s="71"/>
      <c r="AH34" s="71"/>
      <c r="AI34" s="71"/>
      <c r="AJ34" s="71"/>
      <c r="AK34" s="83">
        <f>IF(BI34 = -1, (IF(AE34=0,0,Y34/AE34)),(IF(Y34=0,0,AE34/Y34)))</f>
        <v>0</v>
      </c>
      <c r="AL34" s="83"/>
      <c r="AM34" s="83"/>
      <c r="AN34" s="83"/>
      <c r="AO34" s="83"/>
      <c r="AP34" s="83"/>
      <c r="AQ34" s="71">
        <v>200</v>
      </c>
      <c r="AR34" s="71"/>
      <c r="AS34" s="71"/>
      <c r="AT34" s="71"/>
      <c r="AU34" s="71"/>
      <c r="AV34" s="71"/>
      <c r="AW34" s="71">
        <v>200</v>
      </c>
      <c r="AX34" s="71"/>
      <c r="AY34" s="71"/>
      <c r="AZ34" s="71"/>
      <c r="BA34" s="71"/>
      <c r="BB34" s="71"/>
      <c r="BC34" s="83">
        <f>IF(BI34 = -1,(IF(AW34=0,0,AQ34/AW34)),(IF(AQ34=0,0,AW34/AQ34)))</f>
        <v>1</v>
      </c>
      <c r="BD34" s="83"/>
      <c r="BE34" s="83"/>
      <c r="BF34" s="83"/>
      <c r="BG34" s="83"/>
      <c r="BH34" s="83"/>
      <c r="BI34" s="46">
        <v>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9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75" customHeight="1" x14ac:dyDescent="0.2">
      <c r="A38" s="117" t="s">
        <v>88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CA38" s="1" t="s">
        <v>52</v>
      </c>
    </row>
    <row r="39" spans="1:100" ht="9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52</v>
      </c>
    </row>
    <row r="40" spans="1:100" ht="15" customHeight="1" x14ac:dyDescent="0.25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1"/>
      <c r="Y40" s="92" t="s">
        <v>44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4"/>
      <c r="AL40" s="95" t="s">
        <v>45</v>
      </c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7"/>
      <c r="CA40" s="1" t="s">
        <v>52</v>
      </c>
    </row>
    <row r="41" spans="1:100" ht="15.75" customHeight="1" x14ac:dyDescent="0.2">
      <c r="A41" s="98" t="s">
        <v>46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49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89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  <c r="CA41" s="1" t="s">
        <v>52</v>
      </c>
    </row>
    <row r="42" spans="1:100" ht="15.75" customHeight="1" x14ac:dyDescent="0.2">
      <c r="A42" s="98" t="s">
        <v>47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50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90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  <c r="CA42" s="1" t="s">
        <v>52</v>
      </c>
    </row>
    <row r="43" spans="1:100" ht="15.75" customHeight="1" x14ac:dyDescent="0.2">
      <c r="A43" s="98" t="s">
        <v>48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51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7" t="s">
        <v>91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  <c r="CA43" s="1" t="s">
        <v>52</v>
      </c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8" t="s">
        <v>92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8" t="s">
        <v>94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</row>
    <row r="56" spans="1:60" s="38" customFormat="1" ht="15.75" x14ac:dyDescent="0.25"/>
    <row r="57" spans="1:60" s="38" customFormat="1" ht="24.75" customHeight="1" x14ac:dyDescent="0.25">
      <c r="B57" s="87" t="s">
        <v>30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8" t="s">
        <v>93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9" t="s">
        <v>95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0" t="s">
        <v>96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25">
      <c r="C68" s="64" t="s">
        <v>43</v>
      </c>
      <c r="D68" s="65"/>
      <c r="E68" s="131" t="s">
        <v>97</v>
      </c>
      <c r="F68" s="105"/>
      <c r="G68" s="105"/>
      <c r="H68" s="105"/>
      <c r="I68" s="105"/>
      <c r="J68" s="105"/>
      <c r="K68" s="105"/>
      <c r="L68" s="105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60" t="s">
        <v>42</v>
      </c>
      <c r="D72" s="60"/>
      <c r="E72" s="132" t="s">
        <v>98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31.5" customHeight="1" x14ac:dyDescent="0.2">
      <c r="A75" s="117" t="s">
        <v>75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4" t="s">
        <v>53</v>
      </c>
      <c r="BF82" s="104"/>
      <c r="BG82" s="104"/>
      <c r="BH82" s="104"/>
      <c r="BI82" s="104"/>
      <c r="BJ82" s="104"/>
      <c r="BK82" s="104"/>
      <c r="BL82" s="104"/>
    </row>
    <row r="83" spans="1:64" ht="15.75" x14ac:dyDescent="0.2">
      <c r="A83" s="52" t="s">
        <v>54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">
      <c r="A84" s="52" t="s">
        <v>83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9" t="s">
        <v>76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0" t="s">
        <v>77</v>
      </c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"/>
      <c r="AU86" s="119" t="s">
        <v>80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9" t="s">
        <v>85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0" t="s">
        <v>77</v>
      </c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"/>
      <c r="AU89" s="119" t="s">
        <v>80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85.5" customHeight="1" x14ac:dyDescent="0.2">
      <c r="A92" s="10" t="s">
        <v>7</v>
      </c>
      <c r="B92" s="119" t="s">
        <v>84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19" t="s">
        <v>86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19" t="s">
        <v>87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25" t="s">
        <v>74</v>
      </c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6"/>
      <c r="BE92" s="119" t="s">
        <v>81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6" t="s">
        <v>56</v>
      </c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7" t="s">
        <v>0</v>
      </c>
      <c r="B96" s="57"/>
      <c r="C96" s="57" t="s">
        <v>57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59</v>
      </c>
      <c r="Z97" s="57"/>
      <c r="AA97" s="57"/>
      <c r="AB97" s="57"/>
      <c r="AC97" s="57"/>
      <c r="AD97" s="57"/>
      <c r="AE97" s="57" t="s">
        <v>60</v>
      </c>
      <c r="AF97" s="57"/>
      <c r="AG97" s="57"/>
      <c r="AH97" s="57"/>
      <c r="AI97" s="57"/>
      <c r="AJ97" s="57"/>
      <c r="AK97" s="57" t="s">
        <v>61</v>
      </c>
      <c r="AL97" s="57"/>
      <c r="AM97" s="57"/>
      <c r="AN97" s="57"/>
      <c r="AO97" s="57"/>
      <c r="AP97" s="57"/>
    </row>
    <row r="98" spans="1:79" ht="17.25" customHeight="1" x14ac:dyDescent="0.2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62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16" customFormat="1" ht="78.75" customHeight="1" x14ac:dyDescent="0.15">
      <c r="A100" s="112">
        <v>1</v>
      </c>
      <c r="B100" s="112"/>
      <c r="C100" s="113" t="s">
        <v>74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5"/>
      <c r="Y100" s="112">
        <v>199.74</v>
      </c>
      <c r="Z100" s="112"/>
      <c r="AA100" s="112"/>
      <c r="AB100" s="112"/>
      <c r="AC100" s="112"/>
      <c r="AD100" s="112"/>
      <c r="AE100" s="112">
        <v>0</v>
      </c>
      <c r="AF100" s="112"/>
      <c r="AG100" s="112"/>
      <c r="AH100" s="112"/>
      <c r="AI100" s="112"/>
      <c r="AJ100" s="112"/>
      <c r="AK100" s="112">
        <v>0</v>
      </c>
      <c r="AL100" s="112"/>
      <c r="AM100" s="112"/>
      <c r="AN100" s="112"/>
      <c r="AO100" s="112"/>
      <c r="AP100" s="112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6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6" t="s">
        <v>64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6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2" t="s">
        <v>78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23" t="s">
        <v>79</v>
      </c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</row>
    <row r="107" spans="1:79" x14ac:dyDescent="0.2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E92:BL92"/>
    <mergeCell ref="B93:L93"/>
    <mergeCell ref="N93:Y93"/>
    <mergeCell ref="AA93:AI93"/>
    <mergeCell ref="AK93:BC93"/>
    <mergeCell ref="BE93:BL93"/>
    <mergeCell ref="B92:L92"/>
    <mergeCell ref="N92:Y92"/>
    <mergeCell ref="AA92:AI92"/>
    <mergeCell ref="AK92:BC92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4" priority="1" stopIfTrue="1" operator="equal">
      <formula>$C75</formula>
    </cfRule>
  </conditionalFormatting>
  <conditionalFormatting sqref="A76:B76 B44:B45 B62:B74 B47:B48 B50:B54 A36:A74 A30:B31 A34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КПК0611184</vt:lpstr>
      <vt:lpstr>КПК0611184!Область_друку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2026-02-10T12:50:52Z</cp:lastPrinted>
  <dcterms:created xsi:type="dcterms:W3CDTF">2016-08-10T10:53:25Z</dcterms:created>
  <dcterms:modified xsi:type="dcterms:W3CDTF">2026-02-10T12:51:32Z</dcterms:modified>
</cp:coreProperties>
</file>